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930" yWindow="375" windowWidth="15450" windowHeight="1020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КАИП!$23:$25</definedName>
    <definedName name="_xlnm.Print_Area" localSheetId="0">КАИП!$A$1:$L$65</definedName>
  </definedNames>
  <calcPr calcId="125725"/>
</workbook>
</file>

<file path=xl/calcChain.xml><?xml version="1.0" encoding="utf-8"?>
<calcChain xmlns="http://schemas.openxmlformats.org/spreadsheetml/2006/main">
  <c r="H31" i="3"/>
  <c r="H39" l="1"/>
  <c r="H35"/>
  <c r="H32"/>
  <c r="H57" l="1"/>
  <c r="E18" l="1"/>
  <c r="H49"/>
  <c r="H47" s="1"/>
  <c r="H53"/>
  <c r="H44" l="1"/>
  <c r="H34"/>
  <c r="E17" l="1"/>
  <c r="L44"/>
  <c r="H27"/>
  <c r="H45"/>
  <c r="H43" s="1"/>
  <c r="J47"/>
  <c r="J44" s="1"/>
  <c r="L31"/>
  <c r="L34"/>
  <c r="I17" s="1"/>
  <c r="J34"/>
  <c r="J31" s="1"/>
  <c r="G17" l="1"/>
  <c r="H29"/>
  <c r="H30" l="1"/>
  <c r="H28"/>
  <c r="L29"/>
  <c r="I16"/>
  <c r="J37"/>
  <c r="G16" s="1"/>
  <c r="H37"/>
  <c r="E16" s="1"/>
  <c r="L45"/>
  <c r="L28" s="1"/>
  <c r="J45"/>
  <c r="J28" s="1"/>
  <c r="L55"/>
  <c r="I15" s="1"/>
  <c r="J55"/>
  <c r="G15" s="1"/>
  <c r="H55"/>
  <c r="E15" s="1"/>
  <c r="E20" l="1"/>
  <c r="L27"/>
  <c r="L26" s="1"/>
  <c r="J43"/>
  <c r="J27"/>
  <c r="G20"/>
  <c r="L43"/>
  <c r="I20"/>
  <c r="J29"/>
  <c r="L30"/>
  <c r="J30"/>
  <c r="J26" l="1"/>
  <c r="H26"/>
</calcChain>
</file>

<file path=xl/sharedStrings.xml><?xml version="1.0" encoding="utf-8"?>
<sst xmlns="http://schemas.openxmlformats.org/spreadsheetml/2006/main" count="118" uniqueCount="82">
  <si>
    <t>Итого</t>
  </si>
  <si>
    <t>№ п/п</t>
  </si>
  <si>
    <t xml:space="preserve">Наименование </t>
  </si>
  <si>
    <t>рублей</t>
  </si>
  <si>
    <t>1</t>
  </si>
  <si>
    <t>2</t>
  </si>
  <si>
    <t>3</t>
  </si>
  <si>
    <t>4</t>
  </si>
  <si>
    <t>8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</si>
  <si>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</si>
  <si>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</si>
  <si>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</si>
  <si>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</si>
  <si>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</si>
  <si>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</si>
  <si>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</si>
  <si>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Администрация города Ачинска</t>
  </si>
  <si>
    <t>730</t>
  </si>
  <si>
    <t>9</t>
  </si>
  <si>
    <t>Муниципальная программа города Ачинска "Развитие образования"</t>
  </si>
  <si>
    <t>1004</t>
  </si>
  <si>
    <t>приобретение жилых помещений детей-сирот и детей, оставшихся без попечения родителей, лиц из числа детей-сирот и детей, оставшихся без попечения родителей</t>
  </si>
  <si>
    <t>410</t>
  </si>
  <si>
    <t>0200000000</t>
  </si>
  <si>
    <t>02300R0820</t>
  </si>
  <si>
    <t>Главный распорядитель бюджетных средств, муниципальная программа города Ачинска, объект</t>
  </si>
  <si>
    <t>к решению городского Совета депутатов</t>
  </si>
  <si>
    <t>Муниципальная программа города Ачинска "Развитие культуры"</t>
  </si>
  <si>
    <t>5</t>
  </si>
  <si>
    <t>Приложение 11</t>
  </si>
  <si>
    <t>Сумма 
на 2018 год</t>
  </si>
  <si>
    <t>Сумма 
на 2019 год</t>
  </si>
  <si>
    <t xml:space="preserve"> Сумма 
на 2018 год</t>
  </si>
  <si>
    <t xml:space="preserve"> Сумма 
на 2019 год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</si>
  <si>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</si>
  <si>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</si>
  <si>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</si>
  <si>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</si>
  <si>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</si>
  <si>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0800000000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</si>
  <si>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</si>
  <si>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</si>
  <si>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0503</t>
  </si>
  <si>
    <t xml:space="preserve">Строительство кладбищ </t>
  </si>
  <si>
    <t>0420086260</t>
  </si>
  <si>
    <t>0502</t>
  </si>
  <si>
    <t>0410083010</t>
  </si>
  <si>
    <t>0703</t>
  </si>
  <si>
    <t>проектные работы, межевание на строительство наружной водопроводной сети района индивидуальной застройки по адресу:г. Ачинск  ул.1-я,2-я,3-я Мазульская</t>
  </si>
  <si>
    <t>Перечень строек и объектов
на 2018 год и плановый период 2019-2020 годов</t>
  </si>
  <si>
    <t>Сумма 
на 2020 год</t>
  </si>
  <si>
    <t xml:space="preserve"> Сумма 
на 2020 год</t>
  </si>
  <si>
    <t>Реконструкции здания по ул. Л.Толстого,15</t>
  </si>
  <si>
    <t>0850089010</t>
  </si>
  <si>
    <t>2018/                2020</t>
  </si>
  <si>
    <t>Устройство уличного освещения</t>
  </si>
  <si>
    <t>0420086020</t>
  </si>
  <si>
    <t xml:space="preserve">Разработка (корректировка) проектно-сметной документации и экспертиза проектов строительства кладбищ </t>
  </si>
  <si>
    <t>0420086230</t>
  </si>
  <si>
    <t>Муниципальная программа города Ачинска "Обеспечение доступным и комфортным жильем граждан"</t>
  </si>
  <si>
    <t>0409</t>
  </si>
  <si>
    <t>2018/
2020</t>
  </si>
  <si>
    <t>2018</t>
  </si>
  <si>
    <t>16400S4610</t>
  </si>
  <si>
    <t>Строительство объектов транспортной инфраструктуры жилого района малоэтажной застройки "Зеленая горка"</t>
  </si>
  <si>
    <t>160000000</t>
  </si>
  <si>
    <t>проектные работы, инженерные изыскания, межевание участка    для  строительства водопроводной сети к жилым домам №6, №8 переулок Простой</t>
  </si>
  <si>
    <t>проектные работы уличного освещения сквера Летний по ул. Назарова</t>
  </si>
  <si>
    <t>проектные работы наружного освещения Привокзальной площади</t>
  </si>
  <si>
    <t>0420083010</t>
  </si>
  <si>
    <t>Муниципальная программа города Ачинска "Развитие транспортной системы"</t>
  </si>
  <si>
    <t>1200000000</t>
  </si>
  <si>
    <t>1210013240</t>
  </si>
  <si>
    <t>государственая экспертиза проекта и проверка достоверности сметной стоимости строительства ливневой канализации по ул. Дружбы Народов</t>
  </si>
  <si>
    <t>от 08.12.2017 № 30-165р</t>
  </si>
  <si>
    <t>приобретение жилых помещений</t>
  </si>
  <si>
    <t>0501</t>
  </si>
  <si>
    <t>1640074610</t>
  </si>
  <si>
    <t>Приложение  10</t>
  </si>
  <si>
    <t>1640013170</t>
  </si>
  <si>
    <t>Расходы, связанные со строительством муниципальных объектов коммунальной и транспортной инфраструктуры</t>
  </si>
  <si>
    <t>от  29.05.2018 № 34-196р</t>
  </si>
</sst>
</file>

<file path=xl/styles.xml><?xml version="1.0" encoding="utf-8"?>
<styleSheet xmlns="http://schemas.openxmlformats.org/spreadsheetml/2006/main">
  <fonts count="3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5">
    <xf numFmtId="0" fontId="0" fillId="0" borderId="0" xfId="0"/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/>
    </xf>
    <xf numFmtId="4" fontId="1" fillId="2" borderId="0" xfId="0" applyNumberFormat="1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2" fontId="1" fillId="3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3" borderId="2" xfId="0" applyNumberFormat="1" applyFont="1" applyFill="1" applyBorder="1" applyAlignment="1">
      <alignment horizontal="left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/>
    </xf>
    <xf numFmtId="4" fontId="1" fillId="2" borderId="4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3" borderId="3" xfId="0" applyNumberFormat="1" applyFont="1" applyFill="1" applyBorder="1" applyAlignment="1">
      <alignment horizontal="left" vertical="center" wrapText="1"/>
    </xf>
    <xf numFmtId="49" fontId="1" fillId="3" borderId="5" xfId="0" applyNumberFormat="1" applyFont="1" applyFill="1" applyBorder="1" applyAlignment="1">
      <alignment horizontal="left" vertical="center" wrapText="1"/>
    </xf>
    <xf numFmtId="49" fontId="1" fillId="3" borderId="4" xfId="0" applyNumberFormat="1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3" borderId="10" xfId="0" applyNumberFormat="1" applyFont="1" applyFill="1" applyBorder="1" applyAlignment="1">
      <alignment horizontal="left" vertical="center" wrapText="1"/>
    </xf>
    <xf numFmtId="2" fontId="1" fillId="3" borderId="2" xfId="0" applyNumberFormat="1" applyFont="1" applyFill="1" applyBorder="1" applyAlignment="1">
      <alignment horizontal="left" vertical="center" wrapText="1"/>
    </xf>
    <xf numFmtId="4" fontId="0" fillId="2" borderId="1" xfId="0" applyNumberFormat="1" applyFill="1" applyBorder="1"/>
    <xf numFmtId="0" fontId="0" fillId="2" borderId="4" xfId="0" applyFill="1" applyBorder="1"/>
    <xf numFmtId="49" fontId="1" fillId="3" borderId="10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2:P58"/>
  <sheetViews>
    <sheetView showGridLines="0" tabSelected="1" view="pageBreakPreview" zoomScale="70" zoomScaleNormal="80" zoomScaleSheetLayoutView="70" workbookViewId="0">
      <selection activeCell="B6" sqref="B6"/>
    </sheetView>
  </sheetViews>
  <sheetFormatPr defaultColWidth="9.140625" defaultRowHeight="12.75" customHeight="1" outlineLevelRow="1"/>
  <cols>
    <col min="1" max="1" width="5.140625" style="2" customWidth="1"/>
    <col min="2" max="2" width="45.5703125" style="3" customWidth="1"/>
    <col min="3" max="3" width="9.7109375" style="3" customWidth="1"/>
    <col min="4" max="4" width="11.42578125" style="32" customWidth="1"/>
    <col min="5" max="5" width="15" style="3" customWidth="1"/>
    <col min="6" max="6" width="7" style="3" customWidth="1"/>
    <col min="7" max="7" width="8.5703125" style="3" customWidth="1"/>
    <col min="8" max="8" width="12.85546875" style="3" customWidth="1"/>
    <col min="9" max="9" width="7.42578125" style="3" customWidth="1"/>
    <col min="10" max="10" width="11.28515625" style="3" customWidth="1"/>
    <col min="11" max="11" width="7.28515625" style="3" customWidth="1"/>
    <col min="12" max="12" width="18.28515625" style="3" customWidth="1"/>
    <col min="13" max="15" width="9.140625" style="3"/>
    <col min="16" max="16" width="13.28515625" style="3" bestFit="1" customWidth="1"/>
    <col min="17" max="16384" width="9.140625" style="3"/>
  </cols>
  <sheetData>
    <row r="2" spans="1:12" ht="18.600000000000001" customHeight="1">
      <c r="H2" s="3" t="s">
        <v>78</v>
      </c>
    </row>
    <row r="3" spans="1:12" ht="18.75">
      <c r="H3" s="3" t="s">
        <v>26</v>
      </c>
    </row>
    <row r="4" spans="1:12" ht="18.75">
      <c r="H4" s="3" t="s">
        <v>81</v>
      </c>
    </row>
    <row r="5" spans="1:12" ht="18.75"/>
    <row r="6" spans="1:12" ht="18.600000000000001" customHeight="1">
      <c r="H6" s="3" t="s">
        <v>29</v>
      </c>
    </row>
    <row r="7" spans="1:12" ht="18.75">
      <c r="H7" s="3" t="s">
        <v>26</v>
      </c>
    </row>
    <row r="8" spans="1:12" ht="18.75">
      <c r="H8" s="3" t="s">
        <v>74</v>
      </c>
    </row>
    <row r="9" spans="1:12" ht="18.75"/>
    <row r="10" spans="1:12" s="4" customFormat="1" ht="42.75" customHeight="1">
      <c r="A10" s="79" t="s">
        <v>49</v>
      </c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</row>
    <row r="11" spans="1:12" s="4" customFormat="1" ht="18.75">
      <c r="A11" s="5"/>
      <c r="B11" s="2"/>
      <c r="C11" s="2"/>
      <c r="D11" s="2"/>
      <c r="E11" s="2"/>
    </row>
    <row r="12" spans="1:12" s="4" customFormat="1" ht="18.75">
      <c r="D12" s="2"/>
      <c r="J12" s="9" t="s">
        <v>3</v>
      </c>
    </row>
    <row r="13" spans="1:12" ht="66.75" customHeight="1">
      <c r="A13" s="6" t="s">
        <v>1</v>
      </c>
      <c r="B13" s="60" t="s">
        <v>2</v>
      </c>
      <c r="C13" s="80"/>
      <c r="D13" s="61"/>
      <c r="E13" s="66" t="s">
        <v>30</v>
      </c>
      <c r="F13" s="66"/>
      <c r="G13" s="66" t="s">
        <v>31</v>
      </c>
      <c r="H13" s="66"/>
      <c r="I13" s="66" t="s">
        <v>50</v>
      </c>
      <c r="J13" s="66"/>
    </row>
    <row r="14" spans="1:12" ht="18.75">
      <c r="A14" s="6">
        <v>1</v>
      </c>
      <c r="B14" s="60" t="s">
        <v>5</v>
      </c>
      <c r="C14" s="80"/>
      <c r="D14" s="61"/>
      <c r="E14" s="66" t="s">
        <v>6</v>
      </c>
      <c r="F14" s="66"/>
      <c r="G14" s="66" t="s">
        <v>7</v>
      </c>
      <c r="H14" s="66"/>
      <c r="I14" s="66" t="s">
        <v>28</v>
      </c>
      <c r="J14" s="66"/>
    </row>
    <row r="15" spans="1:12" ht="42" customHeight="1" outlineLevel="1">
      <c r="A15" s="7">
        <v>1</v>
      </c>
      <c r="B15" s="72" t="s">
        <v>19</v>
      </c>
      <c r="C15" s="72"/>
      <c r="D15" s="72"/>
      <c r="E15" s="65">
        <f>H55</f>
        <v>28705000</v>
      </c>
      <c r="F15" s="65"/>
      <c r="G15" s="65">
        <f t="shared" ref="G15" si="0">J55</f>
        <v>68892100</v>
      </c>
      <c r="H15" s="65"/>
      <c r="I15" s="65">
        <f t="shared" ref="I15" si="1">L55</f>
        <v>34446100</v>
      </c>
      <c r="J15" s="65"/>
    </row>
    <row r="16" spans="1:12" ht="42" customHeight="1" outlineLevel="1">
      <c r="A16" s="7">
        <v>2</v>
      </c>
      <c r="B16" s="72" t="s">
        <v>27</v>
      </c>
      <c r="C16" s="72"/>
      <c r="D16" s="72"/>
      <c r="E16" s="65">
        <f>H37</f>
        <v>2877600</v>
      </c>
      <c r="F16" s="65"/>
      <c r="G16" s="65">
        <f t="shared" ref="G16" si="2">J37</f>
        <v>0</v>
      </c>
      <c r="H16" s="65"/>
      <c r="I16" s="58">
        <f t="shared" ref="I16" si="3">L37</f>
        <v>0</v>
      </c>
      <c r="J16" s="59"/>
    </row>
    <row r="17" spans="1:16" ht="66.599999999999994" customHeight="1" outlineLevel="1">
      <c r="A17" s="7">
        <v>3</v>
      </c>
      <c r="B17" s="72" t="s">
        <v>40</v>
      </c>
      <c r="C17" s="72"/>
      <c r="D17" s="72"/>
      <c r="E17" s="65">
        <f>H34+H47</f>
        <v>35902426.890000001</v>
      </c>
      <c r="F17" s="65"/>
      <c r="G17" s="65">
        <f>J34+J47</f>
        <v>13846900</v>
      </c>
      <c r="H17" s="65"/>
      <c r="I17" s="65">
        <f>L34+L47</f>
        <v>17087900</v>
      </c>
      <c r="J17" s="65"/>
    </row>
    <row r="18" spans="1:16" ht="66.599999999999994" customHeight="1" outlineLevel="1">
      <c r="A18" s="7">
        <v>4</v>
      </c>
      <c r="B18" s="73" t="s">
        <v>59</v>
      </c>
      <c r="C18" s="74"/>
      <c r="D18" s="75"/>
      <c r="E18" s="58">
        <f>H39+H57</f>
        <v>36467488.719999999</v>
      </c>
      <c r="F18" s="59"/>
      <c r="G18" s="58">
        <v>0</v>
      </c>
      <c r="H18" s="59"/>
      <c r="I18" s="58">
        <v>0</v>
      </c>
      <c r="J18" s="59"/>
    </row>
    <row r="19" spans="1:16" ht="66.599999999999994" customHeight="1" outlineLevel="1">
      <c r="A19" s="7">
        <v>5</v>
      </c>
      <c r="B19" s="62" t="s">
        <v>70</v>
      </c>
      <c r="C19" s="63"/>
      <c r="D19" s="64"/>
      <c r="E19" s="58">
        <v>71630.23</v>
      </c>
      <c r="F19" s="59"/>
      <c r="G19" s="58">
        <v>0</v>
      </c>
      <c r="H19" s="59"/>
      <c r="I19" s="58">
        <v>0</v>
      </c>
      <c r="J19" s="59"/>
    </row>
    <row r="20" spans="1:16" ht="18.75">
      <c r="A20" s="76" t="s">
        <v>0</v>
      </c>
      <c r="B20" s="77"/>
      <c r="C20" s="77"/>
      <c r="D20" s="78"/>
      <c r="E20" s="65">
        <f>SUM(E15:F19)</f>
        <v>104024145.84</v>
      </c>
      <c r="F20" s="65"/>
      <c r="G20" s="65">
        <f>SUM(G15:H17)</f>
        <v>82739000</v>
      </c>
      <c r="H20" s="65"/>
      <c r="I20" s="65">
        <f>SUM(I15:J17)</f>
        <v>51534000</v>
      </c>
      <c r="J20" s="65"/>
    </row>
    <row r="21" spans="1:16" ht="15.75" customHeight="1">
      <c r="A21" s="5"/>
      <c r="B21" s="5"/>
      <c r="C21" s="5"/>
      <c r="D21" s="31"/>
      <c r="E21" s="5"/>
    </row>
    <row r="22" spans="1:16" ht="18.75">
      <c r="L22" s="9" t="s">
        <v>3</v>
      </c>
    </row>
    <row r="23" spans="1:16" ht="36.75" customHeight="1">
      <c r="A23" s="71" t="s">
        <v>1</v>
      </c>
      <c r="B23" s="66" t="s">
        <v>25</v>
      </c>
      <c r="C23" s="66" t="s">
        <v>34</v>
      </c>
      <c r="D23" s="66"/>
      <c r="E23" s="66"/>
      <c r="F23" s="66"/>
      <c r="G23" s="66" t="s">
        <v>9</v>
      </c>
      <c r="H23" s="67" t="s">
        <v>32</v>
      </c>
      <c r="I23" s="68"/>
      <c r="J23" s="67" t="s">
        <v>33</v>
      </c>
      <c r="K23" s="68"/>
      <c r="L23" s="66" t="s">
        <v>51</v>
      </c>
    </row>
    <row r="24" spans="1:16" ht="59.25" customHeight="1">
      <c r="A24" s="71"/>
      <c r="B24" s="66"/>
      <c r="C24" s="11" t="s">
        <v>35</v>
      </c>
      <c r="D24" s="11" t="s">
        <v>36</v>
      </c>
      <c r="E24" s="11" t="s">
        <v>37</v>
      </c>
      <c r="F24" s="11" t="s">
        <v>38</v>
      </c>
      <c r="G24" s="66"/>
      <c r="H24" s="69"/>
      <c r="I24" s="70"/>
      <c r="J24" s="69"/>
      <c r="K24" s="70"/>
      <c r="L24" s="66"/>
    </row>
    <row r="25" spans="1:16" ht="18.75">
      <c r="A25" s="8"/>
      <c r="B25" s="12" t="s">
        <v>4</v>
      </c>
      <c r="C25" s="12" t="s">
        <v>5</v>
      </c>
      <c r="D25" s="30" t="s">
        <v>6</v>
      </c>
      <c r="E25" s="12" t="s">
        <v>7</v>
      </c>
      <c r="F25" s="7">
        <v>5</v>
      </c>
      <c r="G25" s="7">
        <v>6</v>
      </c>
      <c r="H25" s="81">
        <v>7</v>
      </c>
      <c r="I25" s="82"/>
      <c r="J25" s="60" t="s">
        <v>8</v>
      </c>
      <c r="K25" s="61"/>
      <c r="L25" s="28" t="s">
        <v>18</v>
      </c>
    </row>
    <row r="26" spans="1:16" ht="25.5" customHeight="1">
      <c r="A26" s="8">
        <v>1</v>
      </c>
      <c r="B26" s="72" t="s">
        <v>10</v>
      </c>
      <c r="C26" s="72"/>
      <c r="D26" s="72"/>
      <c r="E26" s="72"/>
      <c r="F26" s="72"/>
      <c r="G26" s="72"/>
      <c r="H26" s="58">
        <f>H27+H28+H29</f>
        <v>104024145.84</v>
      </c>
      <c r="I26" s="59"/>
      <c r="J26" s="58">
        <f>J27+J28+J29</f>
        <v>82739000</v>
      </c>
      <c r="K26" s="59"/>
      <c r="L26" s="27">
        <f>L27+L28+L29</f>
        <v>51534000</v>
      </c>
      <c r="P26" s="10"/>
    </row>
    <row r="27" spans="1:16" ht="18.75">
      <c r="A27" s="8">
        <v>2</v>
      </c>
      <c r="B27" s="1" t="s">
        <v>11</v>
      </c>
      <c r="C27" s="1"/>
      <c r="D27" s="30"/>
      <c r="E27" s="1"/>
      <c r="F27" s="1"/>
      <c r="G27" s="1"/>
      <c r="H27" s="58">
        <f>H31+H44</f>
        <v>43932745.840000004</v>
      </c>
      <c r="I27" s="59"/>
      <c r="J27" s="58">
        <f>J31+J44</f>
        <v>13846900</v>
      </c>
      <c r="K27" s="59"/>
      <c r="L27" s="27">
        <f>L31+L44</f>
        <v>17087900</v>
      </c>
    </row>
    <row r="28" spans="1:16" ht="18.75">
      <c r="A28" s="8">
        <v>3</v>
      </c>
      <c r="B28" s="1" t="s">
        <v>12</v>
      </c>
      <c r="C28" s="1"/>
      <c r="D28" s="30"/>
      <c r="E28" s="1"/>
      <c r="F28" s="1"/>
      <c r="G28" s="1"/>
      <c r="H28" s="58">
        <f>H32+H45</f>
        <v>60091400</v>
      </c>
      <c r="I28" s="59"/>
      <c r="J28" s="58">
        <f>J32+J45</f>
        <v>68892100</v>
      </c>
      <c r="K28" s="59"/>
      <c r="L28" s="27">
        <f>L32+L45</f>
        <v>34446100</v>
      </c>
    </row>
    <row r="29" spans="1:16" ht="18.75">
      <c r="A29" s="8">
        <v>4</v>
      </c>
      <c r="B29" s="1" t="s">
        <v>13</v>
      </c>
      <c r="C29" s="1"/>
      <c r="D29" s="30"/>
      <c r="E29" s="1"/>
      <c r="F29" s="1"/>
      <c r="G29" s="1"/>
      <c r="H29" s="58">
        <f>H33+H46</f>
        <v>0</v>
      </c>
      <c r="I29" s="59"/>
      <c r="J29" s="58">
        <f>J33+J46</f>
        <v>0</v>
      </c>
      <c r="K29" s="59"/>
      <c r="L29" s="27">
        <f>L33+L46</f>
        <v>0</v>
      </c>
    </row>
    <row r="30" spans="1:16" ht="37.5">
      <c r="A30" s="8">
        <v>5</v>
      </c>
      <c r="B30" s="1" t="s">
        <v>14</v>
      </c>
      <c r="C30" s="12" t="s">
        <v>15</v>
      </c>
      <c r="D30" s="30"/>
      <c r="E30" s="1"/>
      <c r="F30" s="1"/>
      <c r="G30" s="1"/>
      <c r="H30" s="58">
        <f>H31+H32+H33</f>
        <v>64515336.590000004</v>
      </c>
      <c r="I30" s="59"/>
      <c r="J30" s="58">
        <f>J31+J32+J33</f>
        <v>13666900</v>
      </c>
      <c r="K30" s="59"/>
      <c r="L30" s="27">
        <f>L31+L32+L33</f>
        <v>16907900</v>
      </c>
    </row>
    <row r="31" spans="1:16" ht="18.75">
      <c r="A31" s="8">
        <v>6</v>
      </c>
      <c r="B31" s="1" t="s">
        <v>11</v>
      </c>
      <c r="C31" s="1"/>
      <c r="D31" s="30"/>
      <c r="E31" s="1"/>
      <c r="F31" s="1"/>
      <c r="G31" s="1"/>
      <c r="H31" s="58">
        <f>H38+H34+H41+H42</f>
        <v>33128936.59</v>
      </c>
      <c r="I31" s="59"/>
      <c r="J31" s="58">
        <f>J38+J34</f>
        <v>13666900</v>
      </c>
      <c r="K31" s="59"/>
      <c r="L31" s="27">
        <f>L35</f>
        <v>16907900</v>
      </c>
    </row>
    <row r="32" spans="1:16" ht="18.75">
      <c r="A32" s="8">
        <v>7</v>
      </c>
      <c r="B32" s="1" t="s">
        <v>12</v>
      </c>
      <c r="C32" s="1"/>
      <c r="D32" s="30"/>
      <c r="E32" s="1"/>
      <c r="F32" s="1"/>
      <c r="G32" s="1"/>
      <c r="H32" s="58">
        <f>H40</f>
        <v>31386400</v>
      </c>
      <c r="I32" s="59"/>
      <c r="J32" s="65">
        <v>0</v>
      </c>
      <c r="K32" s="65"/>
      <c r="L32" s="27">
        <v>0</v>
      </c>
    </row>
    <row r="33" spans="1:12" ht="18.75">
      <c r="A33" s="8">
        <v>8</v>
      </c>
      <c r="B33" s="1" t="s">
        <v>13</v>
      </c>
      <c r="C33" s="1"/>
      <c r="D33" s="30"/>
      <c r="E33" s="1"/>
      <c r="F33" s="1"/>
      <c r="G33" s="1"/>
      <c r="H33" s="58">
        <v>0</v>
      </c>
      <c r="I33" s="88"/>
      <c r="J33" s="65">
        <v>0</v>
      </c>
      <c r="K33" s="87"/>
      <c r="L33" s="27">
        <v>0</v>
      </c>
    </row>
    <row r="34" spans="1:12" ht="102" customHeight="1">
      <c r="A34" s="13">
        <v>9</v>
      </c>
      <c r="B34" s="26" t="s">
        <v>40</v>
      </c>
      <c r="C34" s="26"/>
      <c r="D34" s="30"/>
      <c r="E34" s="25" t="s">
        <v>41</v>
      </c>
      <c r="F34" s="26"/>
      <c r="G34" s="26"/>
      <c r="H34" s="58">
        <f>H35+H36</f>
        <v>29862239.649999999</v>
      </c>
      <c r="I34" s="59"/>
      <c r="J34" s="58">
        <f>J35</f>
        <v>13666900</v>
      </c>
      <c r="K34" s="59"/>
      <c r="L34" s="27">
        <f>L35</f>
        <v>16907900</v>
      </c>
    </row>
    <row r="35" spans="1:12" ht="37.5">
      <c r="A35" s="13">
        <v>10</v>
      </c>
      <c r="B35" s="26" t="s">
        <v>43</v>
      </c>
      <c r="C35" s="25" t="s">
        <v>15</v>
      </c>
      <c r="D35" s="30" t="s">
        <v>42</v>
      </c>
      <c r="E35" s="25" t="s">
        <v>44</v>
      </c>
      <c r="F35" s="25" t="s">
        <v>22</v>
      </c>
      <c r="G35" s="39" t="s">
        <v>61</v>
      </c>
      <c r="H35" s="55">
        <f>28935990.25</f>
        <v>28935990.25</v>
      </c>
      <c r="I35" s="56"/>
      <c r="J35" s="55">
        <v>13666900</v>
      </c>
      <c r="K35" s="56"/>
      <c r="L35" s="34">
        <v>16907900</v>
      </c>
    </row>
    <row r="36" spans="1:12" ht="75">
      <c r="A36" s="33">
        <v>11</v>
      </c>
      <c r="B36" s="38" t="s">
        <v>57</v>
      </c>
      <c r="C36" s="39" t="s">
        <v>15</v>
      </c>
      <c r="D36" s="39" t="s">
        <v>42</v>
      </c>
      <c r="E36" s="39" t="s">
        <v>58</v>
      </c>
      <c r="F36" s="39" t="s">
        <v>22</v>
      </c>
      <c r="G36" s="39" t="s">
        <v>62</v>
      </c>
      <c r="H36" s="55">
        <v>926249.4</v>
      </c>
      <c r="I36" s="56"/>
      <c r="J36" s="55">
        <v>0</v>
      </c>
      <c r="K36" s="56"/>
      <c r="L36" s="40">
        <v>0</v>
      </c>
    </row>
    <row r="37" spans="1:12" ht="37.5">
      <c r="A37" s="13">
        <v>12</v>
      </c>
      <c r="B37" s="14" t="s">
        <v>27</v>
      </c>
      <c r="C37" s="21"/>
      <c r="D37" s="21"/>
      <c r="E37" s="22" t="s">
        <v>39</v>
      </c>
      <c r="F37" s="21"/>
      <c r="G37" s="18"/>
      <c r="H37" s="55">
        <f>H38</f>
        <v>2877600</v>
      </c>
      <c r="I37" s="56"/>
      <c r="J37" s="55">
        <f>J38</f>
        <v>0</v>
      </c>
      <c r="K37" s="56"/>
      <c r="L37" s="19">
        <v>0</v>
      </c>
    </row>
    <row r="38" spans="1:12" ht="37.5">
      <c r="A38" s="13">
        <v>13</v>
      </c>
      <c r="B38" s="14" t="s">
        <v>52</v>
      </c>
      <c r="C38" s="21" t="s">
        <v>15</v>
      </c>
      <c r="D38" s="21" t="s">
        <v>47</v>
      </c>
      <c r="E38" s="22" t="s">
        <v>53</v>
      </c>
      <c r="F38" s="21" t="s">
        <v>22</v>
      </c>
      <c r="G38" s="18">
        <v>2018</v>
      </c>
      <c r="H38" s="55">
        <v>2877600</v>
      </c>
      <c r="I38" s="56"/>
      <c r="J38" s="55">
        <v>0</v>
      </c>
      <c r="K38" s="56"/>
      <c r="L38" s="19">
        <v>0</v>
      </c>
    </row>
    <row r="39" spans="1:12" ht="56.25">
      <c r="A39" s="33">
        <v>14</v>
      </c>
      <c r="B39" s="23" t="s">
        <v>59</v>
      </c>
      <c r="C39" s="21"/>
      <c r="D39" s="21"/>
      <c r="E39" s="22" t="s">
        <v>65</v>
      </c>
      <c r="F39" s="21"/>
      <c r="G39" s="18"/>
      <c r="H39" s="55">
        <f>H41+H40+H42</f>
        <v>31775496.940000001</v>
      </c>
      <c r="I39" s="56"/>
      <c r="J39" s="36"/>
      <c r="K39" s="37"/>
      <c r="L39" s="19"/>
    </row>
    <row r="40" spans="1:12" ht="35.450000000000003" customHeight="1">
      <c r="A40" s="83">
        <v>15</v>
      </c>
      <c r="B40" s="85" t="s">
        <v>64</v>
      </c>
      <c r="C40" s="89" t="s">
        <v>15</v>
      </c>
      <c r="D40" s="89" t="s">
        <v>60</v>
      </c>
      <c r="E40" s="22" t="s">
        <v>77</v>
      </c>
      <c r="F40" s="89" t="s">
        <v>22</v>
      </c>
      <c r="G40" s="92">
        <v>2018</v>
      </c>
      <c r="H40" s="55">
        <v>31386400</v>
      </c>
      <c r="I40" s="56"/>
      <c r="J40" s="47"/>
      <c r="K40" s="48"/>
      <c r="L40" s="19"/>
    </row>
    <row r="41" spans="1:12" ht="50.45" customHeight="1">
      <c r="A41" s="84"/>
      <c r="B41" s="86"/>
      <c r="C41" s="90"/>
      <c r="D41" s="90"/>
      <c r="E41" s="22" t="s">
        <v>63</v>
      </c>
      <c r="F41" s="90"/>
      <c r="G41" s="93"/>
      <c r="H41" s="55">
        <v>317034.34000000003</v>
      </c>
      <c r="I41" s="56"/>
      <c r="J41" s="36"/>
      <c r="K41" s="37"/>
      <c r="L41" s="19"/>
    </row>
    <row r="42" spans="1:12" ht="66.599999999999994" customHeight="1">
      <c r="A42" s="49">
        <v>16</v>
      </c>
      <c r="B42" s="50" t="s">
        <v>80</v>
      </c>
      <c r="C42" s="91"/>
      <c r="D42" s="91"/>
      <c r="E42" s="22" t="s">
        <v>79</v>
      </c>
      <c r="F42" s="91"/>
      <c r="G42" s="94"/>
      <c r="H42" s="55">
        <v>72062.600000000006</v>
      </c>
      <c r="I42" s="56"/>
      <c r="J42" s="51"/>
      <c r="K42" s="52"/>
      <c r="L42" s="19"/>
    </row>
    <row r="43" spans="1:12" ht="18.75">
      <c r="A43" s="35">
        <v>17</v>
      </c>
      <c r="B43" s="14" t="s">
        <v>16</v>
      </c>
      <c r="C43" s="16">
        <v>730</v>
      </c>
      <c r="D43" s="20"/>
      <c r="E43" s="15"/>
      <c r="F43" s="17"/>
      <c r="G43" s="17"/>
      <c r="H43" s="55">
        <f>H44+H45+H46</f>
        <v>39508809.25</v>
      </c>
      <c r="I43" s="56"/>
      <c r="J43" s="55">
        <f>J44+J45+J46</f>
        <v>69072100</v>
      </c>
      <c r="K43" s="56"/>
      <c r="L43" s="34">
        <f t="shared" ref="L43" si="4">L44+L45+L46</f>
        <v>34626100</v>
      </c>
    </row>
    <row r="44" spans="1:12" ht="18.75">
      <c r="A44" s="8">
        <v>18</v>
      </c>
      <c r="B44" s="23" t="s">
        <v>11</v>
      </c>
      <c r="C44" s="20"/>
      <c r="D44" s="20"/>
      <c r="E44" s="15"/>
      <c r="F44" s="17"/>
      <c r="G44" s="17"/>
      <c r="H44" s="55">
        <f>H47+H53+H57</f>
        <v>10803809.25</v>
      </c>
      <c r="I44" s="56"/>
      <c r="J44" s="55">
        <f>J47</f>
        <v>180000</v>
      </c>
      <c r="K44" s="56"/>
      <c r="L44" s="34">
        <f>L47</f>
        <v>180000</v>
      </c>
    </row>
    <row r="45" spans="1:12" ht="18.75">
      <c r="A45" s="8">
        <v>19</v>
      </c>
      <c r="B45" s="23" t="s">
        <v>12</v>
      </c>
      <c r="C45" s="20"/>
      <c r="D45" s="20"/>
      <c r="E45" s="15"/>
      <c r="F45" s="17"/>
      <c r="G45" s="17"/>
      <c r="H45" s="55">
        <f>H56</f>
        <v>28705000</v>
      </c>
      <c r="I45" s="56"/>
      <c r="J45" s="55">
        <f>J56</f>
        <v>68892100</v>
      </c>
      <c r="K45" s="56"/>
      <c r="L45" s="34">
        <f>L56</f>
        <v>34446100</v>
      </c>
    </row>
    <row r="46" spans="1:12" ht="18.75">
      <c r="A46" s="8">
        <v>20</v>
      </c>
      <c r="B46" s="23" t="s">
        <v>13</v>
      </c>
      <c r="C46" s="20"/>
      <c r="D46" s="20"/>
      <c r="E46" s="15"/>
      <c r="F46" s="17"/>
      <c r="G46" s="17"/>
      <c r="H46" s="55">
        <v>0</v>
      </c>
      <c r="I46" s="56"/>
      <c r="J46" s="55">
        <v>0</v>
      </c>
      <c r="K46" s="56"/>
      <c r="L46" s="34">
        <v>0</v>
      </c>
    </row>
    <row r="47" spans="1:12" ht="100.5" customHeight="1">
      <c r="A47" s="13">
        <v>21</v>
      </c>
      <c r="B47" s="23" t="s">
        <v>40</v>
      </c>
      <c r="C47" s="21"/>
      <c r="D47" s="21"/>
      <c r="E47" s="21" t="s">
        <v>41</v>
      </c>
      <c r="F47" s="16"/>
      <c r="G47" s="18"/>
      <c r="H47" s="55">
        <f>H48+H52+H49+H50+H51</f>
        <v>6040187.2400000002</v>
      </c>
      <c r="I47" s="56"/>
      <c r="J47" s="55">
        <f>J48+J52</f>
        <v>180000</v>
      </c>
      <c r="K47" s="56"/>
      <c r="L47" s="34">
        <v>180000</v>
      </c>
    </row>
    <row r="48" spans="1:12" ht="119.25" customHeight="1">
      <c r="A48" s="29">
        <v>22</v>
      </c>
      <c r="B48" s="14" t="s">
        <v>48</v>
      </c>
      <c r="C48" s="16">
        <v>730</v>
      </c>
      <c r="D48" s="21" t="s">
        <v>45</v>
      </c>
      <c r="E48" s="22" t="s">
        <v>46</v>
      </c>
      <c r="F48" s="17">
        <v>410</v>
      </c>
      <c r="G48" s="18">
        <v>2018</v>
      </c>
      <c r="H48" s="55">
        <v>4376622.6100000003</v>
      </c>
      <c r="I48" s="56"/>
      <c r="J48" s="55">
        <v>0</v>
      </c>
      <c r="K48" s="56"/>
      <c r="L48" s="34">
        <v>0</v>
      </c>
    </row>
    <row r="49" spans="1:12" ht="93.75">
      <c r="A49" s="33">
        <v>23</v>
      </c>
      <c r="B49" s="14" t="s">
        <v>66</v>
      </c>
      <c r="C49" s="16">
        <v>730</v>
      </c>
      <c r="D49" s="21" t="s">
        <v>45</v>
      </c>
      <c r="E49" s="22" t="s">
        <v>46</v>
      </c>
      <c r="F49" s="17">
        <v>410</v>
      </c>
      <c r="G49" s="18">
        <v>2018</v>
      </c>
      <c r="H49" s="55">
        <f>1776152.05-406273.38</f>
        <v>1369878.67</v>
      </c>
      <c r="I49" s="56"/>
      <c r="J49" s="55">
        <v>0</v>
      </c>
      <c r="K49" s="56"/>
      <c r="L49" s="40">
        <v>0</v>
      </c>
    </row>
    <row r="50" spans="1:12" ht="56.25">
      <c r="A50" s="33">
        <v>24</v>
      </c>
      <c r="B50" s="14" t="s">
        <v>67</v>
      </c>
      <c r="C50" s="16">
        <v>730</v>
      </c>
      <c r="D50" s="21" t="s">
        <v>42</v>
      </c>
      <c r="E50" s="22" t="s">
        <v>69</v>
      </c>
      <c r="F50" s="17">
        <v>410</v>
      </c>
      <c r="G50" s="18">
        <v>2018</v>
      </c>
      <c r="H50" s="55">
        <v>194685.96</v>
      </c>
      <c r="I50" s="56"/>
      <c r="J50" s="55">
        <v>0</v>
      </c>
      <c r="K50" s="56"/>
      <c r="L50" s="40">
        <v>0</v>
      </c>
    </row>
    <row r="51" spans="1:12" ht="37.5">
      <c r="A51" s="33">
        <v>25</v>
      </c>
      <c r="B51" s="14" t="s">
        <v>68</v>
      </c>
      <c r="C51" s="16">
        <v>730</v>
      </c>
      <c r="D51" s="21" t="s">
        <v>42</v>
      </c>
      <c r="E51" s="22" t="s">
        <v>69</v>
      </c>
      <c r="F51" s="17">
        <v>410</v>
      </c>
      <c r="G51" s="18">
        <v>2018</v>
      </c>
      <c r="H51" s="55">
        <v>99000</v>
      </c>
      <c r="I51" s="56"/>
      <c r="J51" s="55">
        <v>0</v>
      </c>
      <c r="K51" s="56"/>
      <c r="L51" s="40">
        <v>0</v>
      </c>
    </row>
    <row r="52" spans="1:12" ht="67.150000000000006" customHeight="1">
      <c r="A52" s="33">
        <v>26</v>
      </c>
      <c r="B52" s="14" t="s">
        <v>55</v>
      </c>
      <c r="C52" s="16">
        <v>730</v>
      </c>
      <c r="D52" s="21" t="s">
        <v>42</v>
      </c>
      <c r="E52" s="22" t="s">
        <v>56</v>
      </c>
      <c r="F52" s="17">
        <v>410</v>
      </c>
      <c r="G52" s="18">
        <v>2018</v>
      </c>
      <c r="H52" s="55">
        <v>0</v>
      </c>
      <c r="I52" s="56"/>
      <c r="J52" s="55">
        <v>180000</v>
      </c>
      <c r="K52" s="56"/>
      <c r="L52" s="34">
        <v>180000</v>
      </c>
    </row>
    <row r="53" spans="1:12" ht="56.25">
      <c r="A53" s="33">
        <v>27</v>
      </c>
      <c r="B53" s="14" t="s">
        <v>70</v>
      </c>
      <c r="C53" s="16"/>
      <c r="D53" s="21"/>
      <c r="E53" s="22" t="s">
        <v>71</v>
      </c>
      <c r="F53" s="17"/>
      <c r="G53" s="18"/>
      <c r="H53" s="55">
        <f>H54</f>
        <v>71630.23</v>
      </c>
      <c r="I53" s="56"/>
      <c r="J53" s="55">
        <v>0</v>
      </c>
      <c r="K53" s="56"/>
      <c r="L53" s="40">
        <v>0</v>
      </c>
    </row>
    <row r="54" spans="1:12" ht="75">
      <c r="A54" s="33">
        <v>28</v>
      </c>
      <c r="B54" s="14" t="s">
        <v>73</v>
      </c>
      <c r="C54" s="16">
        <v>730</v>
      </c>
      <c r="D54" s="21" t="s">
        <v>60</v>
      </c>
      <c r="E54" s="22" t="s">
        <v>72</v>
      </c>
      <c r="F54" s="17">
        <v>410</v>
      </c>
      <c r="G54" s="18">
        <v>2018</v>
      </c>
      <c r="H54" s="55">
        <v>71630.23</v>
      </c>
      <c r="I54" s="56"/>
      <c r="J54" s="55">
        <v>0</v>
      </c>
      <c r="K54" s="56"/>
      <c r="L54" s="40">
        <v>0</v>
      </c>
    </row>
    <row r="55" spans="1:12" ht="37.5">
      <c r="A55" s="33">
        <v>29</v>
      </c>
      <c r="B55" s="23" t="s">
        <v>19</v>
      </c>
      <c r="C55" s="21"/>
      <c r="D55" s="21"/>
      <c r="E55" s="21" t="s">
        <v>23</v>
      </c>
      <c r="F55" s="16"/>
      <c r="G55" s="18"/>
      <c r="H55" s="57">
        <f>SUM(H56:I56)</f>
        <v>28705000</v>
      </c>
      <c r="I55" s="57"/>
      <c r="J55" s="57">
        <f>SUM(J56:K56)</f>
        <v>68892100</v>
      </c>
      <c r="K55" s="57"/>
      <c r="L55" s="34">
        <f>SUM(L56:L56)</f>
        <v>34446100</v>
      </c>
    </row>
    <row r="56" spans="1:12" ht="93.75">
      <c r="A56" s="42">
        <v>30</v>
      </c>
      <c r="B56" s="24" t="s">
        <v>21</v>
      </c>
      <c r="C56" s="21" t="s">
        <v>17</v>
      </c>
      <c r="D56" s="21" t="s">
        <v>20</v>
      </c>
      <c r="E56" s="21" t="s">
        <v>24</v>
      </c>
      <c r="F56" s="16">
        <v>410</v>
      </c>
      <c r="G56" s="18" t="s">
        <v>54</v>
      </c>
      <c r="H56" s="57">
        <v>28705000</v>
      </c>
      <c r="I56" s="57"/>
      <c r="J56" s="57">
        <v>68892100</v>
      </c>
      <c r="K56" s="57"/>
      <c r="L56" s="41">
        <v>34446100</v>
      </c>
    </row>
    <row r="57" spans="1:12" ht="56.45" customHeight="1">
      <c r="A57" s="7">
        <v>31</v>
      </c>
      <c r="B57" s="23" t="s">
        <v>59</v>
      </c>
      <c r="C57" s="43"/>
      <c r="D57" s="44"/>
      <c r="E57" s="16">
        <v>1600000000</v>
      </c>
      <c r="F57" s="45"/>
      <c r="G57" s="45"/>
      <c r="H57" s="53">
        <f>H58</f>
        <v>4691991.78</v>
      </c>
      <c r="I57" s="54"/>
      <c r="J57" s="55">
        <v>0</v>
      </c>
      <c r="K57" s="56"/>
      <c r="L57" s="41">
        <v>0</v>
      </c>
    </row>
    <row r="58" spans="1:12" ht="38.450000000000003" customHeight="1">
      <c r="A58" s="7">
        <v>32</v>
      </c>
      <c r="B58" s="45" t="s">
        <v>75</v>
      </c>
      <c r="C58" s="45" t="s">
        <v>17</v>
      </c>
      <c r="D58" s="46" t="s">
        <v>76</v>
      </c>
      <c r="E58" s="46">
        <v>1690013040</v>
      </c>
      <c r="F58" s="46">
        <v>410</v>
      </c>
      <c r="G58" s="46">
        <v>2018</v>
      </c>
      <c r="H58" s="57">
        <v>4691991.78</v>
      </c>
      <c r="I58" s="57"/>
      <c r="J58" s="55">
        <v>0</v>
      </c>
      <c r="K58" s="56"/>
      <c r="L58" s="41">
        <v>0</v>
      </c>
    </row>
  </sheetData>
  <mergeCells count="111">
    <mergeCell ref="A40:A41"/>
    <mergeCell ref="B40:B41"/>
    <mergeCell ref="H40:I40"/>
    <mergeCell ref="H44:I44"/>
    <mergeCell ref="H38:I38"/>
    <mergeCell ref="J33:K33"/>
    <mergeCell ref="H33:I33"/>
    <mergeCell ref="J34:K34"/>
    <mergeCell ref="H35:I35"/>
    <mergeCell ref="H34:I34"/>
    <mergeCell ref="J35:K35"/>
    <mergeCell ref="J36:K36"/>
    <mergeCell ref="H41:I41"/>
    <mergeCell ref="H39:I39"/>
    <mergeCell ref="J37:K37"/>
    <mergeCell ref="C40:C42"/>
    <mergeCell ref="D40:D42"/>
    <mergeCell ref="F40:F42"/>
    <mergeCell ref="G40:G42"/>
    <mergeCell ref="H42:I42"/>
    <mergeCell ref="G17:H17"/>
    <mergeCell ref="E20:F20"/>
    <mergeCell ref="H49:I49"/>
    <mergeCell ref="J49:K49"/>
    <mergeCell ref="H50:I50"/>
    <mergeCell ref="H51:I51"/>
    <mergeCell ref="J50:K50"/>
    <mergeCell ref="H27:I27"/>
    <mergeCell ref="H28:I28"/>
    <mergeCell ref="H29:I29"/>
    <mergeCell ref="J29:K29"/>
    <mergeCell ref="H36:I36"/>
    <mergeCell ref="H55:I55"/>
    <mergeCell ref="J55:K55"/>
    <mergeCell ref="H46:I46"/>
    <mergeCell ref="H32:I32"/>
    <mergeCell ref="J32:K32"/>
    <mergeCell ref="H25:I25"/>
    <mergeCell ref="B26:G26"/>
    <mergeCell ref="J26:K26"/>
    <mergeCell ref="H48:I48"/>
    <mergeCell ref="H45:I45"/>
    <mergeCell ref="J48:K48"/>
    <mergeCell ref="J45:K45"/>
    <mergeCell ref="H52:I52"/>
    <mergeCell ref="H47:I47"/>
    <mergeCell ref="J52:K52"/>
    <mergeCell ref="J46:K46"/>
    <mergeCell ref="J47:K47"/>
    <mergeCell ref="H53:I53"/>
    <mergeCell ref="H54:I54"/>
    <mergeCell ref="J54:K54"/>
    <mergeCell ref="J53:K53"/>
    <mergeCell ref="H31:I31"/>
    <mergeCell ref="A10:L10"/>
    <mergeCell ref="G13:H13"/>
    <mergeCell ref="E13:F13"/>
    <mergeCell ref="B13:D13"/>
    <mergeCell ref="B14:D14"/>
    <mergeCell ref="E14:F14"/>
    <mergeCell ref="I13:J13"/>
    <mergeCell ref="I14:J14"/>
    <mergeCell ref="G14:H14"/>
    <mergeCell ref="L23:L24"/>
    <mergeCell ref="J23:K24"/>
    <mergeCell ref="A23:A24"/>
    <mergeCell ref="B15:D15"/>
    <mergeCell ref="B16:D16"/>
    <mergeCell ref="B17:D17"/>
    <mergeCell ref="E15:F15"/>
    <mergeCell ref="E16:F16"/>
    <mergeCell ref="B23:B24"/>
    <mergeCell ref="G23:G24"/>
    <mergeCell ref="C23:F23"/>
    <mergeCell ref="H23:I24"/>
    <mergeCell ref="G15:H15"/>
    <mergeCell ref="I15:J15"/>
    <mergeCell ref="G16:H16"/>
    <mergeCell ref="I16:J16"/>
    <mergeCell ref="I17:J17"/>
    <mergeCell ref="G18:H18"/>
    <mergeCell ref="I18:J18"/>
    <mergeCell ref="B18:D18"/>
    <mergeCell ref="E18:F18"/>
    <mergeCell ref="E17:F17"/>
    <mergeCell ref="I20:J20"/>
    <mergeCell ref="A20:D20"/>
    <mergeCell ref="H57:I57"/>
    <mergeCell ref="J57:K57"/>
    <mergeCell ref="H58:I58"/>
    <mergeCell ref="J58:K58"/>
    <mergeCell ref="J31:K31"/>
    <mergeCell ref="J25:K25"/>
    <mergeCell ref="B19:D19"/>
    <mergeCell ref="E19:F19"/>
    <mergeCell ref="G19:H19"/>
    <mergeCell ref="I19:J19"/>
    <mergeCell ref="J51:K51"/>
    <mergeCell ref="H56:I56"/>
    <mergeCell ref="J56:K56"/>
    <mergeCell ref="G20:H20"/>
    <mergeCell ref="J30:K30"/>
    <mergeCell ref="H30:I30"/>
    <mergeCell ref="J43:K43"/>
    <mergeCell ref="J44:K44"/>
    <mergeCell ref="H43:I43"/>
    <mergeCell ref="H26:I26"/>
    <mergeCell ref="J27:K27"/>
    <mergeCell ref="J28:K28"/>
    <mergeCell ref="J38:K38"/>
    <mergeCell ref="H37:I37"/>
  </mergeCells>
  <phoneticPr fontId="0" type="noConversion"/>
  <pageMargins left="1.1811023622047245" right="0.59055118110236227" top="0.78740157480314965" bottom="0.78740157480314965" header="0.51181102362204722" footer="0.51181102362204722"/>
  <pageSetup paperSize="9" scale="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Гобова</cp:lastModifiedBy>
  <cp:lastPrinted>2018-05-29T07:12:01Z</cp:lastPrinted>
  <dcterms:created xsi:type="dcterms:W3CDTF">2002-03-11T10:22:12Z</dcterms:created>
  <dcterms:modified xsi:type="dcterms:W3CDTF">2018-05-29T07:12:02Z</dcterms:modified>
</cp:coreProperties>
</file>