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360" windowWidth="15450" windowHeight="1026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35" i="3" l="1"/>
  <c r="G18" i="3"/>
  <c r="G20" i="3"/>
  <c r="F18" i="3"/>
  <c r="F20" i="3"/>
  <c r="F35" i="3" s="1"/>
  <c r="E18" i="3"/>
  <c r="E31" i="3" s="1"/>
  <c r="G35" i="3"/>
  <c r="F19" i="3"/>
  <c r="G19" i="3" l="1"/>
  <c r="G17" i="3" l="1"/>
  <c r="G31" i="3" s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E16" i="3" l="1"/>
  <c r="G27" i="3"/>
  <c r="E34" i="3"/>
  <c r="E33" i="3" s="1"/>
  <c r="E32" i="3" s="1"/>
  <c r="E27" i="3" s="1"/>
  <c r="E15" i="3" s="1"/>
  <c r="G15" i="3" l="1"/>
  <c r="F17" i="3"/>
  <c r="F16" i="3" s="1"/>
  <c r="F31" i="3" l="1"/>
  <c r="F30" i="3" s="1"/>
  <c r="F29" i="3" s="1"/>
  <c r="F28" i="3" s="1"/>
  <c r="F27" i="3" s="1"/>
  <c r="F15" i="3" s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<sst xmlns="http://schemas.openxmlformats.org/spreadsheetml/2006/main" count="79" uniqueCount="57">
  <si>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</si>
  <si>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</si>
  <si>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</si>
  <si>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</si>
  <si>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</si>
  <si>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</si>
  <si>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</si>
  <si>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</si>
  <si>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</si>
  <si>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</si>
  <si>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</si>
  <si>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</si>
  <si>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</si>
  <si>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</si>
  <si>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</si>
  <si>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</si>
  <si>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</si>
  <si>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</si>
  <si>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</si>
  <si>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</si>
  <si>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</si>
  <si>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</si>
  <si>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</si>
  <si>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</si>
  <si>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</si>
  <si>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</si>
  <si>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</si>
  <si>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</si>
  <si>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</si>
  <si>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</si>
  <si>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</si>
  <si>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</si>
  <si>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</si>
  <si>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</si>
  <si>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</si>
  <si>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</si>
  <si>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</si>
  <si>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</si>
  <si>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</si>
  <si>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</si>
  <si>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</si>
  <si>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</si>
  <si>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</si>
  <si>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</si>
  <si>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</si>
  <si>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</si>
  <si>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</si>
  <si>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</si>
  <si>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</si>
  <si>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</si>
  <si>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</si>
  <si>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</si>
  <si>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</si>
  <si>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</si>
  <si>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</si>
  <si>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</si>
  <si>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03.02.2017 № 18-99р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</si>
</sst>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zoomScale="80" zoomScaleSheetLayoutView="80" workbookViewId="0">
      <selection activeCell="F13" sqref="D13:F14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4" t="s">
        <v>46</v>
      </c>
      <c r="C10" s="15"/>
      <c r="D10" s="15"/>
      <c r="E10" s="15"/>
      <c r="F10" s="15"/>
      <c r="G10" s="15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3" t="s">
        <v>47</v>
      </c>
      <c r="B13" s="18" t="s">
        <v>52</v>
      </c>
      <c r="C13" s="19"/>
      <c r="D13" s="13" t="s">
        <v>51</v>
      </c>
      <c r="E13" s="16" t="s">
        <v>48</v>
      </c>
      <c r="F13" s="16" t="s">
        <v>49</v>
      </c>
      <c r="G13" s="20" t="s">
        <v>50</v>
      </c>
    </row>
    <row r="14" spans="1:7" ht="94.5" x14ac:dyDescent="0.25">
      <c r="A14" s="13"/>
      <c r="B14" s="12" t="s">
        <v>53</v>
      </c>
      <c r="C14" s="12" t="s">
        <v>54</v>
      </c>
      <c r="D14" s="13"/>
      <c r="E14" s="17"/>
      <c r="F14" s="17"/>
      <c r="G14" s="21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238471687.82000002</v>
      </c>
      <c r="F15" s="7">
        <f>F16+F21+F27</f>
        <v>21816537.159999996</v>
      </c>
      <c r="G15" s="7">
        <f t="shared" ref="G15" si="0">G16+G21+G27</f>
        <v>17774914.74000001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16769118.840000004</v>
      </c>
      <c r="F16" s="7">
        <f>F17-F19</f>
        <v>21816537.159999996</v>
      </c>
      <c r="G16" s="7">
        <f>G17-G19</f>
        <v>17774914.74000001</v>
      </c>
    </row>
    <row r="17" spans="1:7" s="5" customFormat="1" ht="35.450000000000003" customHeight="1" outlineLevel="1" x14ac:dyDescent="0.25">
      <c r="A17" s="10">
        <v>3</v>
      </c>
      <c r="B17" s="6" t="s">
        <v>0</v>
      </c>
      <c r="C17" s="6" t="s">
        <v>23</v>
      </c>
      <c r="D17" s="11" t="s">
        <v>27</v>
      </c>
      <c r="E17" s="8">
        <f>E18</f>
        <v>116769118.84</v>
      </c>
      <c r="F17" s="8">
        <f>F18</f>
        <v>138585656</v>
      </c>
      <c r="G17" s="8">
        <f>G18</f>
        <v>156360570.74000001</v>
      </c>
    </row>
    <row r="18" spans="1:7" ht="47.25" outlineLevel="3" x14ac:dyDescent="0.25">
      <c r="A18" s="10">
        <v>4</v>
      </c>
      <c r="B18" s="6" t="s">
        <v>0</v>
      </c>
      <c r="C18" s="6" t="s">
        <v>5</v>
      </c>
      <c r="D18" s="11" t="s">
        <v>44</v>
      </c>
      <c r="E18" s="8">
        <f>117355929.98-586811.14</f>
        <v>116769118.84</v>
      </c>
      <c r="F18" s="8">
        <f>139172467.14-586811.14</f>
        <v>138585656</v>
      </c>
      <c r="G18" s="8">
        <f>156947381.88-586811.14</f>
        <v>156360570.74000001</v>
      </c>
    </row>
    <row r="19" spans="1:7" s="5" customFormat="1" ht="47.25" outlineLevel="3" x14ac:dyDescent="0.25">
      <c r="A19" s="10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116769118.84</v>
      </c>
      <c r="G19" s="8">
        <f t="shared" ref="G19" si="1">G20</f>
        <v>138585656</v>
      </c>
    </row>
    <row r="20" spans="1:7" ht="47.25" outlineLevel="3" x14ac:dyDescent="0.25">
      <c r="A20" s="10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f>117355929.98-586811.14</f>
        <v>116769118.84</v>
      </c>
      <c r="G20" s="8">
        <f>139172467.14-586811.14</f>
        <v>138585656</v>
      </c>
    </row>
    <row r="21" spans="1:7" ht="47.25" outlineLevel="1" x14ac:dyDescent="0.25">
      <c r="A21" s="10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 x14ac:dyDescent="0.25">
      <c r="A22" s="10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 x14ac:dyDescent="0.25">
      <c r="A23" s="10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 x14ac:dyDescent="0.25">
      <c r="A24" s="10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 x14ac:dyDescent="0.25">
      <c r="A25" s="10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 x14ac:dyDescent="0.25">
      <c r="A26" s="10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 x14ac:dyDescent="0.25">
      <c r="A27" s="10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7">
        <f t="shared" ref="F27" si="2">F28+F32</f>
        <v>0</v>
      </c>
      <c r="G27" s="7">
        <f>G28+G32</f>
        <v>0</v>
      </c>
    </row>
    <row r="28" spans="1:7" ht="15.75" outlineLevel="1" x14ac:dyDescent="0.25">
      <c r="A28" s="10">
        <v>14</v>
      </c>
      <c r="B28" s="6" t="s">
        <v>0</v>
      </c>
      <c r="C28" s="6" t="s">
        <v>35</v>
      </c>
      <c r="D28" s="11" t="s">
        <v>33</v>
      </c>
      <c r="E28" s="8">
        <f>E29</f>
        <v>-2295013545.04</v>
      </c>
      <c r="F28" s="8">
        <f>F29</f>
        <v>-2472445469.9499998</v>
      </c>
      <c r="G28" s="8">
        <f>G29</f>
        <v>-2501575384.6899996</v>
      </c>
    </row>
    <row r="29" spans="1:7" s="5" customFormat="1" ht="31.5" outlineLevel="2" x14ac:dyDescent="0.25">
      <c r="A29" s="10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-2295013545.04</v>
      </c>
      <c r="F29" s="8">
        <f t="shared" si="3"/>
        <v>-2472445469.9499998</v>
      </c>
      <c r="G29" s="8">
        <f t="shared" si="3"/>
        <v>-2501575384.6899996</v>
      </c>
    </row>
    <row r="30" spans="1:7" s="5" customFormat="1" ht="31.5" outlineLevel="2" x14ac:dyDescent="0.25">
      <c r="A30" s="10">
        <v>16</v>
      </c>
      <c r="B30" s="6" t="s">
        <v>0</v>
      </c>
      <c r="C30" s="6" t="s">
        <v>38</v>
      </c>
      <c r="D30" s="11" t="s">
        <v>31</v>
      </c>
      <c r="E30" s="8">
        <f>E31</f>
        <v>-2295013545.04</v>
      </c>
      <c r="F30" s="8">
        <f>F31</f>
        <v>-2472445469.9499998</v>
      </c>
      <c r="G30" s="8">
        <f>G31</f>
        <v>-2501575384.6899996</v>
      </c>
    </row>
    <row r="31" spans="1:7" ht="31.5" outlineLevel="3" x14ac:dyDescent="0.25">
      <c r="A31" s="10">
        <v>17</v>
      </c>
      <c r="B31" s="6" t="s">
        <v>0</v>
      </c>
      <c r="C31" s="6" t="s">
        <v>18</v>
      </c>
      <c r="D31" s="11" t="s">
        <v>19</v>
      </c>
      <c r="E31" s="8">
        <f>-2160244426.2-E18-E24</f>
        <v>-2295013545.04</v>
      </c>
      <c r="F31" s="8">
        <f>-2315859813.95-F17-F24</f>
        <v>-2472445469.9499998</v>
      </c>
      <c r="G31" s="8">
        <f>-2327214813.95-G17-G24</f>
        <v>-2501575384.6899996</v>
      </c>
    </row>
    <row r="32" spans="1:7" s="5" customFormat="1" ht="15.75" outlineLevel="3" x14ac:dyDescent="0.25">
      <c r="A32" s="10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2498716114.02</v>
      </c>
      <c r="F32" s="8">
        <f t="shared" ref="F32" si="5">F33</f>
        <v>2472445469.9500003</v>
      </c>
      <c r="G32" s="8">
        <f t="shared" ref="G32" si="6">G33</f>
        <v>2501575384.6900001</v>
      </c>
    </row>
    <row r="33" spans="1:7" ht="31.5" outlineLevel="3" x14ac:dyDescent="0.25">
      <c r="A33" s="10">
        <v>19</v>
      </c>
      <c r="B33" s="6" t="s">
        <v>0</v>
      </c>
      <c r="C33" s="6" t="s">
        <v>40</v>
      </c>
      <c r="D33" s="11" t="s">
        <v>42</v>
      </c>
      <c r="E33" s="8">
        <f t="shared" si="4"/>
        <v>2498716114.02</v>
      </c>
      <c r="F33" s="8">
        <f t="shared" ref="F33" si="7">F34</f>
        <v>2472445469.9500003</v>
      </c>
      <c r="G33" s="8">
        <f t="shared" ref="G33" si="8">G34</f>
        <v>2501575384.6900001</v>
      </c>
    </row>
    <row r="34" spans="1:7" ht="31.5" x14ac:dyDescent="0.25">
      <c r="A34" s="10">
        <v>20</v>
      </c>
      <c r="B34" s="6" t="s">
        <v>0</v>
      </c>
      <c r="C34" s="6" t="s">
        <v>41</v>
      </c>
      <c r="D34" s="11" t="s">
        <v>32</v>
      </c>
      <c r="E34" s="8">
        <f>E35</f>
        <v>2498716114.02</v>
      </c>
      <c r="F34" s="8">
        <f t="shared" ref="F34:G34" si="9">F35</f>
        <v>2472445469.9500003</v>
      </c>
      <c r="G34" s="8">
        <f t="shared" si="9"/>
        <v>2501575384.6900001</v>
      </c>
    </row>
    <row r="35" spans="1:7" ht="31.5" x14ac:dyDescent="0.25">
      <c r="A35" s="10">
        <v>21</v>
      </c>
      <c r="B35" s="6" t="s">
        <v>0</v>
      </c>
      <c r="C35" s="6" t="s">
        <v>20</v>
      </c>
      <c r="D35" s="11" t="s">
        <v>43</v>
      </c>
      <c r="E35" s="8">
        <f>2398716114.02+E20+E26</f>
        <v>2498716114.02</v>
      </c>
      <c r="F35" s="8">
        <f>2337676351.11+F20+F26</f>
        <v>2472445469.9500003</v>
      </c>
      <c r="G35" s="8">
        <f>2344989728.69+G20+G26</f>
        <v>2501575384.6900001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2017-02-02T03:09:14Z</cp:lastPrinted>
  <dcterms:created xsi:type="dcterms:W3CDTF">2002-03-11T10:22:12Z</dcterms:created>
  <dcterms:modified xsi:type="dcterms:W3CDTF">2017-02-02T03:09:40Z</dcterms:modified>
</cp:coreProperties>
</file>